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73" i="6"/>
  <c r="H48" i="6"/>
  <c r="H42" i="6"/>
  <c r="H38" i="6"/>
  <c r="H34" i="6"/>
  <c r="H12" i="6"/>
  <c r="H11" i="6"/>
  <c r="H7" i="6"/>
  <c r="E76" i="6"/>
  <c r="H76" i="6" s="1"/>
  <c r="E75" i="6"/>
  <c r="H75" i="6" s="1"/>
  <c r="E74" i="6"/>
  <c r="H74" i="6" s="1"/>
  <c r="E73" i="6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E65" i="6" s="1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C23" i="6"/>
  <c r="C13" i="6"/>
  <c r="C5" i="6"/>
  <c r="H65" i="6" l="1"/>
  <c r="E53" i="6"/>
  <c r="H53" i="6" s="1"/>
  <c r="E43" i="6"/>
  <c r="H43" i="6" s="1"/>
  <c r="E23" i="6"/>
  <c r="H23" i="6" s="1"/>
  <c r="F77" i="6"/>
  <c r="G77" i="6"/>
  <c r="E13" i="6"/>
  <c r="H13" i="6" s="1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<sst xmlns="http://schemas.openxmlformats.org/spreadsheetml/2006/main" count="85" uniqueCount="85">
  <si>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</si>
  <si>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</si>
  <si>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</si>
  <si>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</si>
  <si>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</si>
  <si>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</si>
  <si>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</si>
  <si>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</si>
  <si>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</si>
  <si>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</si>
  <si>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</si>
  <si>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</si>
  <si>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</si>
  <si>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</si>
  <si>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</si>
  <si>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</si>
  <si>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</si>
  <si>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</si>
  <si>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</si>
  <si>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</si>
  <si>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</si>
  <si>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</si>
  <si>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</si>
  <si>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</si>
  <si>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</si>
  <si>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</si>
  <si>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</si>
  <si>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</si>
  <si>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</si>
  <si>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</si>
  <si>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</si>
  <si>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</si>
  <si>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</si>
  <si>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</si>
  <si>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</si>
  <si>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</si>
  <si>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</si>
  <si>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</si>
  <si>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</si>
  <si>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</si>
  <si>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</si>
  <si>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</si>
  <si>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</si>
  <si>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</si>
  <si>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</si>
  <si>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</si>
  <si>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</si>
  <si>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</si>
  <si>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</si>
  <si>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</si>
  <si>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</si>
  <si>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</si>
  <si>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</si>
  <si>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</si>
  <si>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</si>
  <si>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</si>
  <si>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</si>
  <si>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</si>
  <si>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</si>
  <si>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</si>
  <si>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</si>
  <si>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</si>
  <si>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</si>
  <si>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</si>
  <si>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</si>
  <si>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</si>
  <si>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</si>
  <si>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</si>
  <si>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</si>
  <si>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</si>
  <si>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</si>
  <si>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</si>
  <si>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</si>
  <si>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</si>
  <si>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</si>
  <si>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</si>
  <si>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</si>
  <si>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</si>
  <si>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</si>
  <si>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</si>
  <si>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</si>
  <si>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</si>
  <si>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</si>
  <si>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01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</si>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</sst>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40" workbookViewId="0">
      <selection activeCell="E92" sqref="E91:E9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13948683.640000001</v>
      </c>
      <c r="D5" s="9">
        <f>SUM(D6:D12)</f>
        <v>0</v>
      </c>
      <c r="E5" s="9">
        <f>C5+D5</f>
        <v>13948683.640000001</v>
      </c>
      <c r="F5" s="9">
        <f>SUM(F6:F12)</f>
        <v>2866653.4299999997</v>
      </c>
      <c r="G5" s="9">
        <f>SUM(G6:G12)</f>
        <v>2866653.4299999997</v>
      </c>
      <c r="H5" s="9">
        <f>E5-F5</f>
        <v>11082030.210000001</v>
      </c>
    </row>
    <row r="6" spans="1:8" x14ac:dyDescent="0.2">
      <c r="A6" s="14">
        <v>1100</v>
      </c>
      <c r="B6" s="6" t="s">
        <v>25</v>
      </c>
      <c r="C6" s="10">
        <v>7635514.5999999996</v>
      </c>
      <c r="D6" s="10">
        <v>0</v>
      </c>
      <c r="E6" s="10">
        <f t="shared" ref="E6:E69" si="0">C6+D6</f>
        <v>7635514.5999999996</v>
      </c>
      <c r="F6" s="10">
        <v>1813781.28</v>
      </c>
      <c r="G6" s="10">
        <v>1813781.28</v>
      </c>
      <c r="H6" s="10">
        <f t="shared" ref="H6:H69" si="1">E6-F6</f>
        <v>5821733.3199999994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1414720.39</v>
      </c>
      <c r="D8" s="10">
        <v>0</v>
      </c>
      <c r="E8" s="10">
        <f t="shared" si="0"/>
        <v>1414720.39</v>
      </c>
      <c r="F8" s="10">
        <v>67342.63</v>
      </c>
      <c r="G8" s="10">
        <v>67342.63</v>
      </c>
      <c r="H8" s="10">
        <f t="shared" si="1"/>
        <v>1347377.7599999998</v>
      </c>
    </row>
    <row r="9" spans="1:8" x14ac:dyDescent="0.2">
      <c r="A9" s="14">
        <v>1400</v>
      </c>
      <c r="B9" s="6" t="s">
        <v>1</v>
      </c>
      <c r="C9" s="10">
        <v>1836183.31</v>
      </c>
      <c r="D9" s="10">
        <v>0</v>
      </c>
      <c r="E9" s="10">
        <f t="shared" si="0"/>
        <v>1836183.31</v>
      </c>
      <c r="F9" s="10">
        <v>436113.01</v>
      </c>
      <c r="G9" s="10">
        <v>436113.01</v>
      </c>
      <c r="H9" s="10">
        <f t="shared" si="1"/>
        <v>1400070.3</v>
      </c>
    </row>
    <row r="10" spans="1:8" x14ac:dyDescent="0.2">
      <c r="A10" s="14">
        <v>1500</v>
      </c>
      <c r="B10" s="6" t="s">
        <v>28</v>
      </c>
      <c r="C10" s="10">
        <v>3062265.34</v>
      </c>
      <c r="D10" s="10">
        <v>0</v>
      </c>
      <c r="E10" s="10">
        <f t="shared" si="0"/>
        <v>3062265.34</v>
      </c>
      <c r="F10" s="10">
        <v>549416.51</v>
      </c>
      <c r="G10" s="10">
        <v>549416.51</v>
      </c>
      <c r="H10" s="10">
        <f t="shared" si="1"/>
        <v>2512848.83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3914667.92</v>
      </c>
      <c r="D13" s="10">
        <f>SUM(D14:D22)</f>
        <v>191372.28</v>
      </c>
      <c r="E13" s="10">
        <f t="shared" si="0"/>
        <v>4106040.1999999997</v>
      </c>
      <c r="F13" s="10">
        <f>SUM(F14:F22)</f>
        <v>1025292.0799999998</v>
      </c>
      <c r="G13" s="10">
        <f>SUM(G14:G22)</f>
        <v>1025292.0799999998</v>
      </c>
      <c r="H13" s="10">
        <f t="shared" si="1"/>
        <v>3080748.12</v>
      </c>
    </row>
    <row r="14" spans="1:8" x14ac:dyDescent="0.2">
      <c r="A14" s="14">
        <v>2100</v>
      </c>
      <c r="B14" s="6" t="s">
        <v>30</v>
      </c>
      <c r="C14" s="10">
        <v>539016.26</v>
      </c>
      <c r="D14" s="10">
        <v>12000</v>
      </c>
      <c r="E14" s="10">
        <f t="shared" si="0"/>
        <v>551016.26</v>
      </c>
      <c r="F14" s="10">
        <v>76375.8</v>
      </c>
      <c r="G14" s="10">
        <v>76375.8</v>
      </c>
      <c r="H14" s="10">
        <f t="shared" si="1"/>
        <v>474640.46</v>
      </c>
    </row>
    <row r="15" spans="1:8" x14ac:dyDescent="0.2">
      <c r="A15" s="14">
        <v>2200</v>
      </c>
      <c r="B15" s="6" t="s">
        <v>31</v>
      </c>
      <c r="C15" s="10">
        <v>56500</v>
      </c>
      <c r="D15" s="10">
        <v>20000</v>
      </c>
      <c r="E15" s="10">
        <f t="shared" si="0"/>
        <v>76500</v>
      </c>
      <c r="F15" s="10">
        <v>8290.64</v>
      </c>
      <c r="G15" s="10">
        <v>8290.64</v>
      </c>
      <c r="H15" s="10">
        <f t="shared" si="1"/>
        <v>68209.36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1810439.91</v>
      </c>
      <c r="D17" s="10">
        <v>-17427.72</v>
      </c>
      <c r="E17" s="10">
        <f t="shared" si="0"/>
        <v>1793012.19</v>
      </c>
      <c r="F17" s="10">
        <v>681797.2</v>
      </c>
      <c r="G17" s="10">
        <v>681797.2</v>
      </c>
      <c r="H17" s="10">
        <f t="shared" si="1"/>
        <v>1111214.99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2307.02</v>
      </c>
      <c r="G18" s="10">
        <v>2307.02</v>
      </c>
      <c r="H18" s="10">
        <f t="shared" si="1"/>
        <v>43892.98</v>
      </c>
    </row>
    <row r="19" spans="1:8" x14ac:dyDescent="0.2">
      <c r="A19" s="14">
        <v>2600</v>
      </c>
      <c r="B19" s="6" t="s">
        <v>35</v>
      </c>
      <c r="C19" s="10">
        <v>577430.18000000005</v>
      </c>
      <c r="D19" s="10">
        <v>0</v>
      </c>
      <c r="E19" s="10">
        <f t="shared" si="0"/>
        <v>577430.18000000005</v>
      </c>
      <c r="F19" s="10">
        <v>89466.44</v>
      </c>
      <c r="G19" s="10">
        <v>89466.44</v>
      </c>
      <c r="H19" s="10">
        <f t="shared" si="1"/>
        <v>487963.74000000005</v>
      </c>
    </row>
    <row r="20" spans="1:8" x14ac:dyDescent="0.2">
      <c r="A20" s="14">
        <v>2700</v>
      </c>
      <c r="B20" s="6" t="s">
        <v>36</v>
      </c>
      <c r="C20" s="10">
        <v>177691.69</v>
      </c>
      <c r="D20" s="10">
        <v>0</v>
      </c>
      <c r="E20" s="10">
        <f t="shared" si="0"/>
        <v>177691.69</v>
      </c>
      <c r="F20" s="10">
        <v>3364.24</v>
      </c>
      <c r="G20" s="10">
        <v>3364.24</v>
      </c>
      <c r="H20" s="10">
        <f t="shared" si="1"/>
        <v>174327.45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707389.88</v>
      </c>
      <c r="D22" s="10">
        <v>176800</v>
      </c>
      <c r="E22" s="10">
        <f t="shared" si="0"/>
        <v>884189.88</v>
      </c>
      <c r="F22" s="10">
        <v>163690.74</v>
      </c>
      <c r="G22" s="10">
        <v>163690.74</v>
      </c>
      <c r="H22" s="10">
        <f t="shared" si="1"/>
        <v>720499.14</v>
      </c>
    </row>
    <row r="23" spans="1:8" x14ac:dyDescent="0.2">
      <c r="A23" s="13" t="s">
        <v>18</v>
      </c>
      <c r="B23" s="2"/>
      <c r="C23" s="10">
        <f>SUM(C24:C32)</f>
        <v>13754456.5</v>
      </c>
      <c r="D23" s="10">
        <f>SUM(D24:D32)</f>
        <v>466638.54999999993</v>
      </c>
      <c r="E23" s="10">
        <f t="shared" si="0"/>
        <v>14221095.050000001</v>
      </c>
      <c r="F23" s="10">
        <f>SUM(F24:F32)</f>
        <v>2615728.9900000002</v>
      </c>
      <c r="G23" s="10">
        <f>SUM(G24:G32)</f>
        <v>2615728.9900000002</v>
      </c>
      <c r="H23" s="10">
        <f t="shared" si="1"/>
        <v>11605366.060000001</v>
      </c>
    </row>
    <row r="24" spans="1:8" x14ac:dyDescent="0.2">
      <c r="A24" s="14">
        <v>3100</v>
      </c>
      <c r="B24" s="6" t="s">
        <v>39</v>
      </c>
      <c r="C24" s="10">
        <v>8179556.3300000001</v>
      </c>
      <c r="D24" s="10">
        <v>-281074.89</v>
      </c>
      <c r="E24" s="10">
        <f t="shared" si="0"/>
        <v>7898481.4400000004</v>
      </c>
      <c r="F24" s="10">
        <v>1880150.48</v>
      </c>
      <c r="G24" s="10">
        <v>1880150.48</v>
      </c>
      <c r="H24" s="10">
        <f t="shared" si="1"/>
        <v>6018330.9600000009</v>
      </c>
    </row>
    <row r="25" spans="1:8" x14ac:dyDescent="0.2">
      <c r="A25" s="14">
        <v>3200</v>
      </c>
      <c r="B25" s="6" t="s">
        <v>40</v>
      </c>
      <c r="C25" s="10">
        <v>50163.99</v>
      </c>
      <c r="D25" s="10">
        <v>3600</v>
      </c>
      <c r="E25" s="10">
        <f t="shared" si="0"/>
        <v>53763.99</v>
      </c>
      <c r="F25" s="10">
        <v>0</v>
      </c>
      <c r="G25" s="10">
        <v>0</v>
      </c>
      <c r="H25" s="10">
        <f t="shared" si="1"/>
        <v>53763.99</v>
      </c>
    </row>
    <row r="26" spans="1:8" x14ac:dyDescent="0.2">
      <c r="A26" s="14">
        <v>3300</v>
      </c>
      <c r="B26" s="6" t="s">
        <v>41</v>
      </c>
      <c r="C26" s="10">
        <v>1597007.97</v>
      </c>
      <c r="D26" s="10">
        <v>609777.19999999995</v>
      </c>
      <c r="E26" s="10">
        <f t="shared" si="0"/>
        <v>2206785.17</v>
      </c>
      <c r="F26" s="10">
        <v>157044.69</v>
      </c>
      <c r="G26" s="10">
        <v>157044.69</v>
      </c>
      <c r="H26" s="10">
        <f t="shared" si="1"/>
        <v>2049740.48</v>
      </c>
    </row>
    <row r="27" spans="1:8" x14ac:dyDescent="0.2">
      <c r="A27" s="14">
        <v>3400</v>
      </c>
      <c r="B27" s="6" t="s">
        <v>42</v>
      </c>
      <c r="C27" s="10">
        <v>201824.28</v>
      </c>
      <c r="D27" s="10">
        <v>0</v>
      </c>
      <c r="E27" s="10">
        <f t="shared" si="0"/>
        <v>201824.28</v>
      </c>
      <c r="F27" s="10">
        <v>33321.360000000001</v>
      </c>
      <c r="G27" s="10">
        <v>33321.360000000001</v>
      </c>
      <c r="H27" s="10">
        <f t="shared" si="1"/>
        <v>168502.91999999998</v>
      </c>
    </row>
    <row r="28" spans="1:8" x14ac:dyDescent="0.2">
      <c r="A28" s="14">
        <v>3500</v>
      </c>
      <c r="B28" s="6" t="s">
        <v>43</v>
      </c>
      <c r="C28" s="10">
        <v>1159203.81</v>
      </c>
      <c r="D28" s="10">
        <v>54336.24</v>
      </c>
      <c r="E28" s="10">
        <f t="shared" si="0"/>
        <v>1213540.05</v>
      </c>
      <c r="F28" s="10">
        <v>84326.89</v>
      </c>
      <c r="G28" s="10">
        <v>84326.89</v>
      </c>
      <c r="H28" s="10">
        <f t="shared" si="1"/>
        <v>1129213.1600000001</v>
      </c>
    </row>
    <row r="29" spans="1:8" x14ac:dyDescent="0.2">
      <c r="A29" s="14">
        <v>3600</v>
      </c>
      <c r="B29" s="6" t="s">
        <v>44</v>
      </c>
      <c r="C29" s="10">
        <v>92000</v>
      </c>
      <c r="D29" s="10">
        <v>80000</v>
      </c>
      <c r="E29" s="10">
        <f t="shared" si="0"/>
        <v>172000</v>
      </c>
      <c r="F29" s="10">
        <v>29312.81</v>
      </c>
      <c r="G29" s="10">
        <v>29312.81</v>
      </c>
      <c r="H29" s="10">
        <f t="shared" si="1"/>
        <v>142687.19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0</v>
      </c>
      <c r="E30" s="10">
        <f t="shared" si="0"/>
        <v>52000</v>
      </c>
      <c r="F30" s="10">
        <v>2104.73</v>
      </c>
      <c r="G30" s="10">
        <v>2104.73</v>
      </c>
      <c r="H30" s="10">
        <f t="shared" si="1"/>
        <v>49895.27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0</v>
      </c>
      <c r="G31" s="10">
        <v>0</v>
      </c>
      <c r="H31" s="10">
        <f t="shared" si="1"/>
        <v>40000</v>
      </c>
    </row>
    <row r="32" spans="1:8" x14ac:dyDescent="0.2">
      <c r="A32" s="14">
        <v>3900</v>
      </c>
      <c r="B32" s="6" t="s">
        <v>0</v>
      </c>
      <c r="C32" s="10">
        <v>2382700.12</v>
      </c>
      <c r="D32" s="10">
        <v>0</v>
      </c>
      <c r="E32" s="10">
        <f t="shared" si="0"/>
        <v>2382700.12</v>
      </c>
      <c r="F32" s="10">
        <v>429468.03</v>
      </c>
      <c r="G32" s="10">
        <v>429468.03</v>
      </c>
      <c r="H32" s="10">
        <f t="shared" si="1"/>
        <v>1953232.09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745000</v>
      </c>
      <c r="D43" s="10">
        <f>SUM(D44:D52)</f>
        <v>-298342</v>
      </c>
      <c r="E43" s="10">
        <f t="shared" si="0"/>
        <v>446658</v>
      </c>
      <c r="F43" s="10">
        <f>SUM(F44:F52)</f>
        <v>0</v>
      </c>
      <c r="G43" s="10">
        <f>SUM(G44:G52)</f>
        <v>0</v>
      </c>
      <c r="H43" s="10">
        <f t="shared" si="1"/>
        <v>446658</v>
      </c>
    </row>
    <row r="44" spans="1:8" x14ac:dyDescent="0.2">
      <c r="A44" s="14">
        <v>5100</v>
      </c>
      <c r="B44" s="6" t="s">
        <v>54</v>
      </c>
      <c r="C44" s="10">
        <v>200000</v>
      </c>
      <c r="D44" s="10">
        <v>-350342</v>
      </c>
      <c r="E44" s="10">
        <f t="shared" si="0"/>
        <v>-150342</v>
      </c>
      <c r="F44" s="10">
        <v>0</v>
      </c>
      <c r="G44" s="10">
        <v>0</v>
      </c>
      <c r="H44" s="10">
        <f t="shared" si="1"/>
        <v>-150342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545000</v>
      </c>
      <c r="D49" s="10">
        <v>52000</v>
      </c>
      <c r="E49" s="10">
        <f t="shared" si="0"/>
        <v>597000</v>
      </c>
      <c r="F49" s="10">
        <v>0</v>
      </c>
      <c r="G49" s="10">
        <v>0</v>
      </c>
      <c r="H49" s="10">
        <f t="shared" si="1"/>
        <v>597000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17775501.5</v>
      </c>
      <c r="E53" s="10">
        <f t="shared" si="0"/>
        <v>17775501.5</v>
      </c>
      <c r="F53" s="10">
        <f>SUM(F54:F56)</f>
        <v>0</v>
      </c>
      <c r="G53" s="10">
        <f>SUM(G54:G56)</f>
        <v>0</v>
      </c>
      <c r="H53" s="10">
        <f t="shared" si="1"/>
        <v>17775501.5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17775501.5</v>
      </c>
      <c r="E54" s="10">
        <f t="shared" si="0"/>
        <v>17775501.5</v>
      </c>
      <c r="F54" s="10">
        <v>0</v>
      </c>
      <c r="G54" s="10">
        <v>0</v>
      </c>
      <c r="H54" s="10">
        <f t="shared" si="1"/>
        <v>17775501.5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1101197.76</v>
      </c>
      <c r="E65" s="10">
        <f t="shared" si="0"/>
        <v>1101197.76</v>
      </c>
      <c r="F65" s="10">
        <f>SUM(F66:F68)</f>
        <v>0</v>
      </c>
      <c r="G65" s="10">
        <f>SUM(G66:G68)</f>
        <v>0</v>
      </c>
      <c r="H65" s="10">
        <f t="shared" si="1"/>
        <v>1101197.76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1101197.76</v>
      </c>
      <c r="E68" s="10">
        <f t="shared" si="0"/>
        <v>1101197.76</v>
      </c>
      <c r="F68" s="10">
        <v>0</v>
      </c>
      <c r="G68" s="10">
        <v>0</v>
      </c>
      <c r="H68" s="10">
        <f t="shared" si="1"/>
        <v>1101197.76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32362808.060000002</v>
      </c>
      <c r="D77" s="12">
        <f t="shared" si="4"/>
        <v>19236368.09</v>
      </c>
      <c r="E77" s="12">
        <f t="shared" si="4"/>
        <v>51599176.149999999</v>
      </c>
      <c r="F77" s="12">
        <f t="shared" si="4"/>
        <v>6507674.5</v>
      </c>
      <c r="G77" s="12">
        <f t="shared" si="4"/>
        <v>6507674.5</v>
      </c>
      <c r="H77" s="12">
        <f t="shared" si="4"/>
        <v>45091501.649999999</v>
      </c>
    </row>
    <row r="78" spans="1:8" x14ac:dyDescent="0.2">
      <c r="A78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2020-05-05T15:42:53Z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